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 Quarters\2023\Q4\"/>
    </mc:Choice>
  </mc:AlternateContent>
  <bookViews>
    <workbookView xWindow="-105" yWindow="-15" windowWidth="15600" windowHeight="11640"/>
  </bookViews>
  <sheets>
    <sheet name="Obligations pub - 31 déc. 2023" sheetId="1" r:id="rId1"/>
  </sheets>
  <calcPr calcId="162913"/>
</workbook>
</file>

<file path=xl/calcChain.xml><?xml version="1.0" encoding="utf-8"?>
<calcChain xmlns="http://schemas.openxmlformats.org/spreadsheetml/2006/main">
  <c r="G98" i="1" l="1"/>
  <c r="G43" i="1" l="1"/>
  <c r="G73" i="1" l="1"/>
  <c r="G75" i="1" l="1"/>
  <c r="G53" i="1" l="1"/>
  <c r="G50" i="1" l="1"/>
  <c r="G55" i="1" s="1"/>
  <c r="G60" i="1"/>
  <c r="G62" i="1" l="1"/>
</calcChain>
</file>

<file path=xl/sharedStrings.xml><?xml version="1.0" encoding="utf-8"?>
<sst xmlns="http://schemas.openxmlformats.org/spreadsheetml/2006/main" count="399" uniqueCount="189">
  <si>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</si>
  <si>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</si>
  <si>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</si>
  <si>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</si>
  <si>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</si>
  <si>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</si>
  <si>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</si>
  <si>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</si>
  <si>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</si>
  <si>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</si>
  <si>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LT:</t>
  </si>
  <si>
    <t>dette à long terme de premier rang</t>
  </si>
  <si>
    <t>AP:</t>
  </si>
  <si>
    <t>actions privilégiées</t>
  </si>
  <si>
    <t>Dsb:</t>
  </si>
  <si>
    <t>dette subordonnée</t>
  </si>
  <si>
    <t>Série S</t>
  </si>
  <si>
    <t>Variable</t>
  </si>
  <si>
    <t>Coupon ou fréquence des dividendes:</t>
  </si>
  <si>
    <t>Série Y</t>
  </si>
  <si>
    <t>A:</t>
  </si>
  <si>
    <t>annuel</t>
  </si>
  <si>
    <t>Série Z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</si>
  <si>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</si>
  <si>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</si>
  <si>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</si>
  <si>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</si>
  <si>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</si>
  <si>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</si>
  <si>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</si>
  <si>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</si>
  <si>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</si>
  <si>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</si>
  <si>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</si>
  <si>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</si>
  <si>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</si>
  <si>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</si>
  <si>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</si>
  <si>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</si>
  <si>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</si>
  <si>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</si>
  <si>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</si>
  <si>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</si>
  <si>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</si>
  <si>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</si>
  <si>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</si>
  <si>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</si>
  <si>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</si>
  <si>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</si>
  <si>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</si>
  <si>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</si>
  <si>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</si>
  <si>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</si>
  <si>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</si>
  <si>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</si>
  <si>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</si>
  <si>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</si>
  <si>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</si>
  <si>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</si>
  <si>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</si>
  <si>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</si>
  <si>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</si>
  <si>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</si>
  <si>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</si>
  <si>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</si>
  <si>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</si>
  <si>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</si>
  <si>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</si>
  <si>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</si>
  <si>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</si>
  <si>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</si>
  <si>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29 sept. 14</t>
  </si>
  <si>
    <t>M31</t>
  </si>
  <si>
    <t>29 sept. 44</t>
  </si>
  <si>
    <t>Série AM</t>
  </si>
  <si>
    <t>Série AQ</t>
  </si>
  <si>
    <t>M34</t>
  </si>
  <si>
    <t>20 nov. 14</t>
  </si>
  <si>
    <t>26 févr. 37</t>
  </si>
  <si>
    <t>31 déc. 16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</si>
  <si>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</si>
  <si>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</si>
  <si>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</si>
  <si>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</si>
  <si>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</si>
  <si>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</si>
  <si>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</si>
  <si>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12 août 16</t>
  </si>
  <si>
    <t>M43</t>
  </si>
  <si>
    <t>12 août 26</t>
  </si>
  <si>
    <t>M44</t>
  </si>
  <si>
    <t>22 févr. 17</t>
  </si>
  <si>
    <t>27 févr. 24</t>
  </si>
  <si>
    <t>M45</t>
  </si>
  <si>
    <t>27 févr. 47</t>
  </si>
  <si>
    <t xml:space="preserve">BELL </t>
  </si>
  <si>
    <t>Acte de fiducie de MTS 2011</t>
  </si>
  <si>
    <t>21 mai 14</t>
  </si>
  <si>
    <t>CA</t>
  </si>
  <si>
    <t>Série 10</t>
  </si>
  <si>
    <t>27 mai 24</t>
  </si>
  <si>
    <t>En circulation (M$ CA)</t>
  </si>
  <si>
    <t>M46</t>
  </si>
  <si>
    <t>29 sept. 17</t>
  </si>
  <si>
    <t>29 sept. 27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</si>
  <si>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</si>
  <si>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</si>
  <si>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</si>
  <si>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</si>
  <si>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</si>
  <si>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</si>
  <si>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</si>
  <si>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1 avril 48</t>
  </si>
  <si>
    <t>Total - émissions de Bell (US)</t>
  </si>
  <si>
    <t>M48</t>
  </si>
  <si>
    <t>M49</t>
  </si>
  <si>
    <t>13 mai 19</t>
  </si>
  <si>
    <t>29 jan. 25</t>
  </si>
  <si>
    <t>US2</t>
  </si>
  <si>
    <t>29 juil. 49</t>
  </si>
  <si>
    <t>M50</t>
  </si>
  <si>
    <t>10 sept. 19</t>
  </si>
  <si>
    <t>10 sept. 29</t>
  </si>
  <si>
    <t>12 mars 18</t>
  </si>
  <si>
    <t>M51</t>
  </si>
  <si>
    <t>13 févr. 20</t>
  </si>
  <si>
    <t>30 sept. 50</t>
  </si>
  <si>
    <t>M52</t>
  </si>
  <si>
    <t>14 mai 20</t>
  </si>
  <si>
    <t>14 mai 30</t>
  </si>
  <si>
    <t>M53</t>
  </si>
  <si>
    <t>14 août 20</t>
  </si>
  <si>
    <t>16 août 27</t>
  </si>
  <si>
    <t>M54</t>
  </si>
  <si>
    <t>17 mars 21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</si>
  <si>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</si>
  <si>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</si>
  <si>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</si>
  <si>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</si>
  <si>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</si>
  <si>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</si>
  <si>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</si>
  <si>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</si>
  <si>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</si>
  <si>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31 mars 26</t>
  </si>
  <si>
    <t>M56</t>
  </si>
  <si>
    <t>28 mai 21</t>
  </si>
  <si>
    <t>29 mai 28</t>
  </si>
  <si>
    <t>US5</t>
  </si>
  <si>
    <t>12 août 21</t>
  </si>
  <si>
    <t>2.150 %</t>
  </si>
  <si>
    <t>15 fév. 32</t>
  </si>
  <si>
    <t>US6</t>
  </si>
  <si>
    <t>15 fév. 52</t>
  </si>
  <si>
    <t>LT. S. CC</t>
  </si>
  <si>
    <t>LT. S. NR</t>
  </si>
  <si>
    <t>8.875 %</t>
  </si>
  <si>
    <t>Dsb.S</t>
  </si>
  <si>
    <t>LT. S. R</t>
  </si>
  <si>
    <t>LT. S. C</t>
  </si>
  <si>
    <t>4.464 %</t>
  </si>
  <si>
    <t>AP. T</t>
  </si>
  <si>
    <t>AP. M</t>
  </si>
  <si>
    <t>31 déc. 26</t>
  </si>
  <si>
    <t>US7</t>
  </si>
  <si>
    <t>11 fév. 22</t>
  </si>
  <si>
    <t>15 août 52</t>
  </si>
  <si>
    <t>M57</t>
  </si>
  <si>
    <t>LT, S, CC</t>
  </si>
  <si>
    <t>M58</t>
  </si>
  <si>
    <t>M59</t>
  </si>
  <si>
    <t>9 févr. 23</t>
  </si>
  <si>
    <t>5.150 %</t>
  </si>
  <si>
    <t>9 févr. 53</t>
  </si>
  <si>
    <t>9 févr. 30</t>
  </si>
  <si>
    <t>4.550 %</t>
  </si>
  <si>
    <t>US8</t>
  </si>
  <si>
    <t>11 mai 23</t>
  </si>
  <si>
    <t>11 mai 33</t>
  </si>
  <si>
    <t>M60</t>
  </si>
  <si>
    <t>11 août 23</t>
  </si>
  <si>
    <t>14 nov. 28</t>
  </si>
  <si>
    <t>M61</t>
  </si>
  <si>
    <t>11 août 53</t>
  </si>
  <si>
    <t>Au 31 décembre 2023</t>
  </si>
  <si>
    <t>M62</t>
  </si>
  <si>
    <t>14 nov. 23</t>
  </si>
  <si>
    <t>5.250 %</t>
  </si>
  <si>
    <t>15 mars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</si>
</sst>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/>
    <xf numFmtId="172" fontId="3" fillId="0" borderId="12" xfId="0" quotePrefix="1" applyNumberFormat="1" applyFont="1" applyFill="1" applyBorder="1" applyAlignment="1">
      <alignment horizontal="center"/>
    </xf>
    <xf numFmtId="173" fontId="3" fillId="0" borderId="10" xfId="0" quotePrefix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4"/>
  <sheetViews>
    <sheetView tabSelected="1" topLeftCell="A4" zoomScale="70" zoomScaleNormal="70" zoomScaleSheetLayoutView="100" workbookViewId="0">
      <selection activeCell="H5" sqref="H5"/>
    </sheetView>
  </sheetViews>
  <sheetFormatPr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19.140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2"/>
    </row>
    <row r="8" spans="1:15" s="3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2"/>
    </row>
    <row r="9" spans="1:15" s="3" customFormat="1" ht="21" thickBot="1" x14ac:dyDescent="0.35">
      <c r="A9" s="126" t="s">
        <v>184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80</v>
      </c>
      <c r="G12" s="16" t="s">
        <v>101</v>
      </c>
      <c r="H12" s="17" t="s">
        <v>7</v>
      </c>
      <c r="J12" s="129" t="s">
        <v>8</v>
      </c>
      <c r="K12" s="130"/>
      <c r="L12" s="130"/>
      <c r="M12" s="130"/>
      <c r="N12" s="131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59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33</v>
      </c>
      <c r="B15" s="60" t="s">
        <v>90</v>
      </c>
      <c r="C15" s="103" t="s">
        <v>91</v>
      </c>
      <c r="D15" s="60" t="s">
        <v>98</v>
      </c>
      <c r="E15" s="96">
        <v>2.7E-2</v>
      </c>
      <c r="F15" s="103" t="s">
        <v>92</v>
      </c>
      <c r="G15" s="107">
        <v>1000</v>
      </c>
      <c r="H15" s="90" t="s">
        <v>154</v>
      </c>
      <c r="J15" s="31" t="s">
        <v>10</v>
      </c>
      <c r="K15" s="32" t="s">
        <v>11</v>
      </c>
      <c r="L15" s="33"/>
      <c r="M15" s="33"/>
      <c r="N15" s="34"/>
      <c r="O15" s="35"/>
    </row>
    <row r="16" spans="1:15" s="6" customFormat="1" ht="15" customHeight="1" x14ac:dyDescent="0.2">
      <c r="A16" s="89" t="s">
        <v>33</v>
      </c>
      <c r="B16" s="60" t="s">
        <v>115</v>
      </c>
      <c r="C16" s="95" t="s">
        <v>116</v>
      </c>
      <c r="D16" s="60" t="s">
        <v>98</v>
      </c>
      <c r="E16" s="96">
        <v>2.75E-2</v>
      </c>
      <c r="F16" s="95" t="s">
        <v>117</v>
      </c>
      <c r="G16" s="107">
        <v>600</v>
      </c>
      <c r="H16" s="90" t="s">
        <v>154</v>
      </c>
      <c r="J16" s="31" t="s">
        <v>12</v>
      </c>
      <c r="K16" s="32" t="s">
        <v>13</v>
      </c>
      <c r="L16" s="33"/>
      <c r="M16" s="33"/>
      <c r="N16" s="34"/>
      <c r="O16" s="35"/>
    </row>
    <row r="17" spans="1:15" s="6" customFormat="1" ht="15" customHeight="1" x14ac:dyDescent="0.2">
      <c r="A17" s="89" t="s">
        <v>33</v>
      </c>
      <c r="B17" s="60" t="s">
        <v>105</v>
      </c>
      <c r="C17" s="95" t="s">
        <v>123</v>
      </c>
      <c r="D17" s="60" t="s">
        <v>98</v>
      </c>
      <c r="E17" s="96">
        <v>3.3500000000000002E-2</v>
      </c>
      <c r="F17" s="95" t="s">
        <v>106</v>
      </c>
      <c r="G17" s="107">
        <v>1500</v>
      </c>
      <c r="H17" s="90" t="s">
        <v>154</v>
      </c>
      <c r="J17" s="31" t="s">
        <v>14</v>
      </c>
      <c r="K17" s="32" t="s">
        <v>15</v>
      </c>
      <c r="L17" s="33"/>
      <c r="M17" s="33"/>
      <c r="N17" s="34"/>
      <c r="O17" s="35"/>
    </row>
    <row r="18" spans="1:15" s="6" customFormat="1" ht="15" customHeight="1" x14ac:dyDescent="0.2">
      <c r="A18" s="89" t="s">
        <v>33</v>
      </c>
      <c r="B18" s="60" t="s">
        <v>84</v>
      </c>
      <c r="C18" s="61">
        <v>42429</v>
      </c>
      <c r="D18" s="60" t="s">
        <v>98</v>
      </c>
      <c r="E18" s="96">
        <v>3.5499999999999997E-2</v>
      </c>
      <c r="F18" s="61">
        <v>46083</v>
      </c>
      <c r="G18" s="107">
        <v>750</v>
      </c>
      <c r="H18" s="90" t="s">
        <v>154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33</v>
      </c>
      <c r="B19" s="60" t="s">
        <v>88</v>
      </c>
      <c r="C19" s="95" t="s">
        <v>87</v>
      </c>
      <c r="D19" s="60" t="s">
        <v>98</v>
      </c>
      <c r="E19" s="96">
        <v>2.9000000000000001E-2</v>
      </c>
      <c r="F19" s="95" t="s">
        <v>89</v>
      </c>
      <c r="G19" s="107">
        <v>650</v>
      </c>
      <c r="H19" s="90" t="s">
        <v>154</v>
      </c>
      <c r="J19" s="37" t="s">
        <v>18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33</v>
      </c>
      <c r="B20" s="60" t="s">
        <v>130</v>
      </c>
      <c r="C20" s="103" t="s">
        <v>131</v>
      </c>
      <c r="D20" s="60" t="s">
        <v>98</v>
      </c>
      <c r="E20" s="112">
        <v>1.6500000000000001E-2</v>
      </c>
      <c r="F20" s="103" t="s">
        <v>132</v>
      </c>
      <c r="G20" s="107">
        <v>750</v>
      </c>
      <c r="H20" s="90" t="s">
        <v>154</v>
      </c>
      <c r="J20" s="31" t="s">
        <v>20</v>
      </c>
      <c r="K20" s="32" t="s">
        <v>21</v>
      </c>
      <c r="L20" s="33"/>
      <c r="M20" s="33"/>
      <c r="N20" s="34"/>
      <c r="O20" s="35"/>
    </row>
    <row r="21" spans="1:15" s="6" customFormat="1" ht="15" customHeight="1" x14ac:dyDescent="0.2">
      <c r="A21" s="89" t="s">
        <v>33</v>
      </c>
      <c r="B21" s="60" t="s">
        <v>102</v>
      </c>
      <c r="C21" s="61" t="s">
        <v>103</v>
      </c>
      <c r="D21" s="60" t="s">
        <v>98</v>
      </c>
      <c r="E21" s="96">
        <v>3.5999999999999997E-2</v>
      </c>
      <c r="F21" s="61" t="s">
        <v>104</v>
      </c>
      <c r="G21" s="107">
        <v>800</v>
      </c>
      <c r="H21" s="90" t="s">
        <v>154</v>
      </c>
      <c r="J21" s="31" t="s">
        <v>23</v>
      </c>
      <c r="K21" s="32" t="s">
        <v>24</v>
      </c>
      <c r="L21" s="33"/>
      <c r="M21" s="33"/>
      <c r="N21" s="34"/>
      <c r="O21" s="35"/>
    </row>
    <row r="22" spans="1:15" s="6" customFormat="1" ht="15" customHeight="1" x14ac:dyDescent="0.2">
      <c r="A22" s="89" t="s">
        <v>33</v>
      </c>
      <c r="B22" s="60" t="s">
        <v>145</v>
      </c>
      <c r="C22" s="103" t="s">
        <v>146</v>
      </c>
      <c r="D22" s="60" t="s">
        <v>98</v>
      </c>
      <c r="E22" s="96">
        <v>2.1999999999999999E-2</v>
      </c>
      <c r="F22" s="103" t="s">
        <v>147</v>
      </c>
      <c r="G22" s="107">
        <v>500</v>
      </c>
      <c r="H22" s="90" t="s">
        <v>154</v>
      </c>
      <c r="J22" s="31" t="s">
        <v>26</v>
      </c>
      <c r="K22" s="32" t="s">
        <v>27</v>
      </c>
      <c r="L22" s="33"/>
      <c r="M22" s="33"/>
      <c r="N22" s="34"/>
      <c r="O22" s="35"/>
    </row>
    <row r="23" spans="1:15" s="6" customFormat="1" ht="15" customHeight="1" x14ac:dyDescent="0.2">
      <c r="A23" s="89" t="s">
        <v>33</v>
      </c>
      <c r="B23" s="60" t="s">
        <v>179</v>
      </c>
      <c r="C23" s="103" t="s">
        <v>180</v>
      </c>
      <c r="D23" s="60" t="s">
        <v>98</v>
      </c>
      <c r="E23" s="96">
        <v>5.1499999999999997E-2</v>
      </c>
      <c r="F23" s="103" t="s">
        <v>181</v>
      </c>
      <c r="G23" s="107">
        <v>600</v>
      </c>
      <c r="H23" s="90" t="s">
        <v>154</v>
      </c>
      <c r="J23" s="31" t="s">
        <v>29</v>
      </c>
      <c r="K23" s="32" t="s">
        <v>30</v>
      </c>
      <c r="L23" s="33"/>
      <c r="M23" s="33"/>
      <c r="N23" s="34"/>
      <c r="O23" s="35"/>
    </row>
    <row r="24" spans="1:15" s="6" customFormat="1" ht="15" customHeight="1" x14ac:dyDescent="0.2">
      <c r="A24" s="89" t="s">
        <v>33</v>
      </c>
      <c r="B24" s="60" t="s">
        <v>114</v>
      </c>
      <c r="C24" s="61">
        <v>43333</v>
      </c>
      <c r="D24" s="60" t="s">
        <v>98</v>
      </c>
      <c r="E24" s="96">
        <v>3.7999999999999999E-2</v>
      </c>
      <c r="F24" s="61">
        <v>46986</v>
      </c>
      <c r="G24" s="107">
        <v>1000</v>
      </c>
      <c r="H24" s="90" t="s">
        <v>154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33</v>
      </c>
      <c r="B25" s="60" t="s">
        <v>185</v>
      </c>
      <c r="C25" s="95" t="s">
        <v>186</v>
      </c>
      <c r="D25" s="60" t="s">
        <v>98</v>
      </c>
      <c r="E25" s="119" t="s">
        <v>187</v>
      </c>
      <c r="F25" s="95" t="s">
        <v>188</v>
      </c>
      <c r="G25" s="107">
        <v>700</v>
      </c>
      <c r="H25" s="90" t="s">
        <v>168</v>
      </c>
      <c r="J25" s="40" t="s">
        <v>32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33</v>
      </c>
      <c r="B26" s="60" t="s">
        <v>41</v>
      </c>
      <c r="C26" s="61">
        <v>36360</v>
      </c>
      <c r="D26" s="60" t="s">
        <v>98</v>
      </c>
      <c r="E26" s="96">
        <v>6.5500000000000003E-2</v>
      </c>
      <c r="F26" s="61">
        <v>47239</v>
      </c>
      <c r="G26" s="107">
        <v>200.053</v>
      </c>
      <c r="H26" s="90" t="s">
        <v>154</v>
      </c>
      <c r="J26" s="31" t="s">
        <v>34</v>
      </c>
      <c r="K26" s="32" t="s">
        <v>35</v>
      </c>
      <c r="L26" s="33"/>
      <c r="M26" s="33"/>
      <c r="N26" s="34"/>
      <c r="O26" s="35"/>
    </row>
    <row r="27" spans="1:15" s="6" customFormat="1" ht="15" customHeight="1" x14ac:dyDescent="0.2">
      <c r="A27" s="89" t="s">
        <v>33</v>
      </c>
      <c r="B27" s="60" t="s">
        <v>120</v>
      </c>
      <c r="C27" s="95" t="s">
        <v>121</v>
      </c>
      <c r="D27" s="60" t="s">
        <v>98</v>
      </c>
      <c r="E27" s="96">
        <v>2.9000000000000001E-2</v>
      </c>
      <c r="F27" s="95" t="s">
        <v>122</v>
      </c>
      <c r="G27" s="107">
        <v>550</v>
      </c>
      <c r="H27" s="90" t="s">
        <v>154</v>
      </c>
      <c r="J27" s="31" t="s">
        <v>36</v>
      </c>
      <c r="K27" s="32" t="s">
        <v>37</v>
      </c>
      <c r="L27" s="33"/>
      <c r="M27" s="33"/>
      <c r="N27" s="34"/>
      <c r="O27" s="35"/>
    </row>
    <row r="28" spans="1:15" s="6" customFormat="1" ht="15" customHeight="1" x14ac:dyDescent="0.2">
      <c r="A28" s="89" t="s">
        <v>33</v>
      </c>
      <c r="B28" s="60" t="s">
        <v>169</v>
      </c>
      <c r="C28" s="95" t="s">
        <v>171</v>
      </c>
      <c r="D28" s="60" t="s">
        <v>98</v>
      </c>
      <c r="E28" s="119" t="s">
        <v>175</v>
      </c>
      <c r="F28" s="95" t="s">
        <v>174</v>
      </c>
      <c r="G28" s="107">
        <v>1050</v>
      </c>
      <c r="H28" s="90" t="s">
        <v>168</v>
      </c>
      <c r="J28" s="31" t="s">
        <v>38</v>
      </c>
      <c r="K28" s="32" t="s">
        <v>39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33</v>
      </c>
      <c r="B29" s="60" t="s">
        <v>127</v>
      </c>
      <c r="C29" s="95" t="s">
        <v>128</v>
      </c>
      <c r="D29" s="60" t="s">
        <v>98</v>
      </c>
      <c r="E29" s="96">
        <v>2.5000000000000001E-2</v>
      </c>
      <c r="F29" s="95" t="s">
        <v>129</v>
      </c>
      <c r="G29" s="107">
        <v>1000</v>
      </c>
      <c r="H29" s="90" t="s">
        <v>154</v>
      </c>
      <c r="J29" s="113"/>
      <c r="K29" s="114"/>
      <c r="L29" s="114"/>
      <c r="M29" s="114"/>
      <c r="N29" s="115"/>
      <c r="O29" s="35"/>
    </row>
    <row r="30" spans="1:15" s="6" customFormat="1" ht="15" customHeight="1" x14ac:dyDescent="0.2">
      <c r="A30" s="89" t="s">
        <v>33</v>
      </c>
      <c r="B30" s="60" t="s">
        <v>133</v>
      </c>
      <c r="C30" s="103" t="s">
        <v>134</v>
      </c>
      <c r="D30" s="60" t="s">
        <v>98</v>
      </c>
      <c r="E30" s="96">
        <v>0.03</v>
      </c>
      <c r="F30" s="103" t="s">
        <v>135</v>
      </c>
      <c r="G30" s="107">
        <v>1000</v>
      </c>
      <c r="H30" s="90" t="s">
        <v>154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33</v>
      </c>
      <c r="B31" s="60" t="s">
        <v>42</v>
      </c>
      <c r="C31" s="61">
        <v>36983</v>
      </c>
      <c r="D31" s="60" t="s">
        <v>98</v>
      </c>
      <c r="E31" s="96">
        <v>7.85E-2</v>
      </c>
      <c r="F31" s="61">
        <v>47940</v>
      </c>
      <c r="G31" s="107">
        <v>400</v>
      </c>
      <c r="H31" s="90" t="s">
        <v>154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33</v>
      </c>
      <c r="B32" s="60" t="s">
        <v>43</v>
      </c>
      <c r="C32" s="61">
        <v>37309</v>
      </c>
      <c r="D32" s="60" t="s">
        <v>98</v>
      </c>
      <c r="E32" s="96">
        <v>7.2999999999999995E-2</v>
      </c>
      <c r="F32" s="61">
        <v>48267</v>
      </c>
      <c r="G32" s="107">
        <v>400</v>
      </c>
      <c r="H32" s="90" t="s">
        <v>154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33</v>
      </c>
      <c r="B33" s="60" t="s">
        <v>167</v>
      </c>
      <c r="C33" s="61">
        <v>8350</v>
      </c>
      <c r="D33" s="60" t="s">
        <v>98</v>
      </c>
      <c r="E33" s="96">
        <v>5.8500000000000003E-2</v>
      </c>
      <c r="F33" s="61">
        <v>12003</v>
      </c>
      <c r="G33" s="107">
        <v>1300</v>
      </c>
      <c r="H33" s="90" t="s">
        <v>168</v>
      </c>
      <c r="J33" s="35"/>
      <c r="K33" s="35" t="s">
        <v>66</v>
      </c>
      <c r="L33" s="35"/>
      <c r="M33" s="35"/>
      <c r="N33" s="35"/>
      <c r="O33" s="35"/>
    </row>
    <row r="34" spans="1:15" s="6" customFormat="1" ht="15" customHeight="1" x14ac:dyDescent="0.2">
      <c r="A34" s="89" t="s">
        <v>33</v>
      </c>
      <c r="B34" s="60" t="s">
        <v>45</v>
      </c>
      <c r="C34" s="61">
        <v>38062</v>
      </c>
      <c r="D34" s="60" t="s">
        <v>98</v>
      </c>
      <c r="E34" s="96">
        <v>6.0999999999999999E-2</v>
      </c>
      <c r="F34" s="61">
        <v>49384</v>
      </c>
      <c r="G34" s="107">
        <v>450</v>
      </c>
      <c r="H34" s="94" t="s">
        <v>154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33</v>
      </c>
      <c r="B35" s="60" t="s">
        <v>76</v>
      </c>
      <c r="C35" s="91" t="s">
        <v>77</v>
      </c>
      <c r="D35" s="60" t="s">
        <v>98</v>
      </c>
      <c r="E35" s="96">
        <v>6.1699999999999998E-2</v>
      </c>
      <c r="F35" s="91" t="s">
        <v>78</v>
      </c>
      <c r="G35" s="107">
        <v>300</v>
      </c>
      <c r="H35" s="90" t="s">
        <v>154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33</v>
      </c>
      <c r="B36" s="60" t="s">
        <v>72</v>
      </c>
      <c r="C36" s="91" t="s">
        <v>71</v>
      </c>
      <c r="D36" s="60" t="s">
        <v>98</v>
      </c>
      <c r="E36" s="96">
        <v>4.7500000000000001E-2</v>
      </c>
      <c r="F36" s="91" t="s">
        <v>73</v>
      </c>
      <c r="G36" s="107">
        <v>500</v>
      </c>
      <c r="H36" s="90" t="s">
        <v>154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33</v>
      </c>
      <c r="B37" s="60" t="s">
        <v>81</v>
      </c>
      <c r="C37" s="91" t="s">
        <v>82</v>
      </c>
      <c r="D37" s="60" t="s">
        <v>98</v>
      </c>
      <c r="E37" s="96">
        <v>4.3499999999999997E-2</v>
      </c>
      <c r="F37" s="91" t="s">
        <v>83</v>
      </c>
      <c r="G37" s="107">
        <v>500</v>
      </c>
      <c r="H37" s="90" t="s">
        <v>154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9" t="s">
        <v>33</v>
      </c>
      <c r="B38" s="60" t="s">
        <v>93</v>
      </c>
      <c r="C38" s="103" t="s">
        <v>91</v>
      </c>
      <c r="D38" s="60" t="s">
        <v>98</v>
      </c>
      <c r="E38" s="96">
        <v>4.4499999999999998E-2</v>
      </c>
      <c r="F38" s="111" t="s">
        <v>94</v>
      </c>
      <c r="G38" s="107">
        <v>500</v>
      </c>
      <c r="H38" s="94" t="s">
        <v>154</v>
      </c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89" t="s">
        <v>33</v>
      </c>
      <c r="B39" s="60" t="s">
        <v>124</v>
      </c>
      <c r="C39" s="103" t="s">
        <v>125</v>
      </c>
      <c r="D39" s="60" t="s">
        <v>98</v>
      </c>
      <c r="E39" s="96">
        <v>3.5000000000000003E-2</v>
      </c>
      <c r="F39" s="111" t="s">
        <v>126</v>
      </c>
      <c r="G39" s="107">
        <v>1250</v>
      </c>
      <c r="H39" s="94" t="s">
        <v>154</v>
      </c>
      <c r="J39" s="35"/>
      <c r="K39" s="35" t="s">
        <v>66</v>
      </c>
      <c r="L39" s="35"/>
      <c r="M39" s="35"/>
      <c r="N39" s="35"/>
      <c r="O39" s="35"/>
    </row>
    <row r="40" spans="1:15" s="6" customFormat="1" ht="15" customHeight="1" x14ac:dyDescent="0.2">
      <c r="A40" s="89" t="s">
        <v>33</v>
      </c>
      <c r="B40" s="60" t="s">
        <v>136</v>
      </c>
      <c r="C40" s="95" t="s">
        <v>134</v>
      </c>
      <c r="D40" s="60" t="s">
        <v>98</v>
      </c>
      <c r="E40" s="96" t="s">
        <v>137</v>
      </c>
      <c r="F40" s="111" t="s">
        <v>138</v>
      </c>
      <c r="G40" s="107">
        <v>550</v>
      </c>
      <c r="H40" s="90" t="s">
        <v>154</v>
      </c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89" t="s">
        <v>33</v>
      </c>
      <c r="B41" s="60" t="s">
        <v>170</v>
      </c>
      <c r="C41" s="95" t="s">
        <v>171</v>
      </c>
      <c r="D41" s="60" t="s">
        <v>98</v>
      </c>
      <c r="E41" s="119" t="s">
        <v>172</v>
      </c>
      <c r="F41" s="118" t="s">
        <v>173</v>
      </c>
      <c r="G41" s="107">
        <v>450</v>
      </c>
      <c r="H41" s="90" t="s">
        <v>168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89" t="s">
        <v>33</v>
      </c>
      <c r="B42" s="60" t="s">
        <v>182</v>
      </c>
      <c r="C42" s="103" t="s">
        <v>180</v>
      </c>
      <c r="D42" s="60" t="s">
        <v>98</v>
      </c>
      <c r="E42" s="96">
        <v>5.6000000000000001E-2</v>
      </c>
      <c r="F42" s="103" t="s">
        <v>183</v>
      </c>
      <c r="G42" s="108">
        <v>400</v>
      </c>
      <c r="H42" s="90" t="s">
        <v>154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26"/>
      <c r="B43" s="27"/>
      <c r="C43" s="28"/>
      <c r="D43" s="27"/>
      <c r="E43" s="96"/>
      <c r="F43" s="28"/>
      <c r="G43" s="107">
        <f>SUM(G15:G42)</f>
        <v>19650.053</v>
      </c>
      <c r="H43" s="30"/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84" t="s">
        <v>60</v>
      </c>
      <c r="B44" s="27"/>
      <c r="C44" s="28"/>
      <c r="D44" s="27"/>
      <c r="E44" s="43"/>
      <c r="F44" s="28"/>
      <c r="G44" s="97"/>
      <c r="H44" s="45"/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69" t="s">
        <v>33</v>
      </c>
      <c r="B45" s="27" t="s">
        <v>40</v>
      </c>
      <c r="C45" s="28">
        <v>35697</v>
      </c>
      <c r="D45" s="60" t="s">
        <v>98</v>
      </c>
      <c r="E45" s="43">
        <v>7.0000000000000007E-2</v>
      </c>
      <c r="F45" s="28">
        <v>46654</v>
      </c>
      <c r="G45" s="107">
        <v>150</v>
      </c>
      <c r="H45" s="30" t="s">
        <v>154</v>
      </c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69" t="s">
        <v>33</v>
      </c>
      <c r="B46" s="27" t="s">
        <v>44</v>
      </c>
      <c r="C46" s="28">
        <v>33679</v>
      </c>
      <c r="D46" s="60" t="s">
        <v>98</v>
      </c>
      <c r="E46" s="43">
        <v>9.7000000000000003E-2</v>
      </c>
      <c r="F46" s="28">
        <v>48563</v>
      </c>
      <c r="G46" s="107">
        <v>125</v>
      </c>
      <c r="H46" s="30" t="s">
        <v>155</v>
      </c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69" t="s">
        <v>33</v>
      </c>
      <c r="B47" s="27" t="s">
        <v>46</v>
      </c>
      <c r="C47" s="28">
        <v>33557</v>
      </c>
      <c r="D47" s="60" t="s">
        <v>98</v>
      </c>
      <c r="E47" s="43">
        <v>0.1</v>
      </c>
      <c r="F47" s="28">
        <v>51820</v>
      </c>
      <c r="G47" s="107">
        <v>400</v>
      </c>
      <c r="H47" s="30" t="s">
        <v>155</v>
      </c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69" t="s">
        <v>33</v>
      </c>
      <c r="B48" s="27" t="s">
        <v>47</v>
      </c>
      <c r="C48" s="28">
        <v>34029</v>
      </c>
      <c r="D48" s="60" t="s">
        <v>98</v>
      </c>
      <c r="E48" s="43">
        <v>9.2499999999999999E-2</v>
      </c>
      <c r="F48" s="28">
        <v>56019</v>
      </c>
      <c r="G48" s="107">
        <v>150</v>
      </c>
      <c r="H48" s="30" t="s">
        <v>155</v>
      </c>
      <c r="J48" s="35"/>
      <c r="K48" s="35"/>
      <c r="L48" s="35"/>
      <c r="M48" s="35"/>
      <c r="N48" s="35"/>
      <c r="O48" s="35"/>
    </row>
    <row r="49" spans="1:15" s="6" customFormat="1" ht="15" customHeight="1" x14ac:dyDescent="0.2">
      <c r="A49" s="69" t="s">
        <v>33</v>
      </c>
      <c r="B49" s="27" t="s">
        <v>48</v>
      </c>
      <c r="C49" s="28">
        <v>34669</v>
      </c>
      <c r="D49" s="60" t="s">
        <v>98</v>
      </c>
      <c r="E49" s="43">
        <v>0.1</v>
      </c>
      <c r="F49" s="28">
        <v>56584</v>
      </c>
      <c r="G49" s="108">
        <v>150</v>
      </c>
      <c r="H49" s="30" t="s">
        <v>155</v>
      </c>
      <c r="J49" s="35"/>
      <c r="K49" s="35"/>
      <c r="L49" s="35"/>
      <c r="M49" s="35"/>
      <c r="N49" s="35"/>
      <c r="O49" s="35"/>
    </row>
    <row r="50" spans="1:15" s="6" customFormat="1" ht="15" customHeight="1" x14ac:dyDescent="0.2">
      <c r="A50" s="26"/>
      <c r="B50" s="27"/>
      <c r="C50" s="28"/>
      <c r="D50" s="27"/>
      <c r="E50" s="43"/>
      <c r="F50" s="44"/>
      <c r="G50" s="107">
        <f>SUM(G45:G49)</f>
        <v>975</v>
      </c>
      <c r="H50" s="45"/>
      <c r="J50" s="35"/>
      <c r="K50" s="35"/>
      <c r="L50" s="35"/>
      <c r="M50" s="35"/>
      <c r="N50" s="35"/>
      <c r="O50" s="35"/>
    </row>
    <row r="51" spans="1:15" s="6" customFormat="1" ht="15" customHeight="1" x14ac:dyDescent="0.2">
      <c r="A51" s="106" t="s">
        <v>96</v>
      </c>
      <c r="B51" s="60"/>
      <c r="C51" s="103"/>
      <c r="D51" s="60"/>
      <c r="E51" s="104"/>
      <c r="F51" s="103"/>
      <c r="G51" s="105"/>
      <c r="H51" s="94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89" t="s">
        <v>95</v>
      </c>
      <c r="B52" s="60" t="s">
        <v>99</v>
      </c>
      <c r="C52" s="95" t="s">
        <v>97</v>
      </c>
      <c r="D52" s="60" t="s">
        <v>98</v>
      </c>
      <c r="E52" s="96">
        <v>0.04</v>
      </c>
      <c r="F52" s="95" t="s">
        <v>100</v>
      </c>
      <c r="G52" s="108">
        <v>225</v>
      </c>
      <c r="H52" s="90" t="s">
        <v>155</v>
      </c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89"/>
      <c r="B53" s="60"/>
      <c r="C53" s="103"/>
      <c r="D53" s="60"/>
      <c r="E53" s="104"/>
      <c r="F53" s="103"/>
      <c r="G53" s="107">
        <f>SUM(G52:G52)</f>
        <v>225</v>
      </c>
      <c r="H53" s="94"/>
      <c r="J53" s="35"/>
      <c r="K53" s="35"/>
      <c r="L53" s="35"/>
      <c r="M53" s="35"/>
      <c r="N53" s="35"/>
      <c r="O53" s="35"/>
    </row>
    <row r="54" spans="1:15" s="6" customFormat="1" ht="15" customHeight="1" thickBot="1" x14ac:dyDescent="0.25">
      <c r="A54" s="46"/>
      <c r="B54" s="47"/>
      <c r="C54" s="48"/>
      <c r="D54" s="47"/>
      <c r="E54" s="49"/>
      <c r="F54" s="50"/>
      <c r="G54" s="99"/>
      <c r="H54" s="51"/>
      <c r="O54" s="35"/>
    </row>
    <row r="55" spans="1:15" s="6" customFormat="1" ht="15" customHeight="1" thickBot="1" x14ac:dyDescent="0.3">
      <c r="A55" s="85" t="s">
        <v>63</v>
      </c>
      <c r="B55" s="52"/>
      <c r="C55" s="53"/>
      <c r="D55" s="52"/>
      <c r="E55" s="54"/>
      <c r="F55" s="55"/>
      <c r="G55" s="109">
        <f>G43+G50+G53</f>
        <v>20850.053</v>
      </c>
      <c r="H55" s="56"/>
      <c r="O55" s="35"/>
    </row>
    <row r="56" spans="1:15" s="6" customFormat="1" ht="15" customHeight="1" x14ac:dyDescent="0.2">
      <c r="A56" s="26"/>
      <c r="B56" s="27"/>
      <c r="C56" s="28"/>
      <c r="D56" s="27"/>
      <c r="E56" s="29"/>
      <c r="F56" s="44"/>
      <c r="G56" s="100"/>
      <c r="H56" s="45"/>
      <c r="J56" s="35"/>
      <c r="K56" s="35"/>
      <c r="L56" s="35"/>
      <c r="M56" s="35"/>
      <c r="N56" s="35"/>
      <c r="O56" s="35"/>
    </row>
    <row r="57" spans="1:15" s="6" customFormat="1" ht="15" customHeight="1" x14ac:dyDescent="0.2">
      <c r="A57" s="84" t="s">
        <v>61</v>
      </c>
      <c r="B57" s="27"/>
      <c r="C57" s="28"/>
      <c r="D57" s="27"/>
      <c r="E57" s="29"/>
      <c r="F57" s="44"/>
      <c r="G57" s="98"/>
      <c r="H57" s="45"/>
      <c r="J57" s="35"/>
      <c r="K57" s="35"/>
      <c r="L57" s="35"/>
      <c r="M57" s="35"/>
      <c r="N57" s="35"/>
      <c r="O57" s="35"/>
    </row>
    <row r="58" spans="1:15" s="6" customFormat="1" ht="15" customHeight="1" x14ac:dyDescent="0.2">
      <c r="A58" s="69" t="s">
        <v>33</v>
      </c>
      <c r="B58" s="27" t="s">
        <v>49</v>
      </c>
      <c r="C58" s="28">
        <v>35172</v>
      </c>
      <c r="D58" s="60" t="s">
        <v>98</v>
      </c>
      <c r="E58" s="87" t="s">
        <v>156</v>
      </c>
      <c r="F58" s="28">
        <v>46129</v>
      </c>
      <c r="G58" s="107">
        <v>125</v>
      </c>
      <c r="H58" s="36" t="s">
        <v>157</v>
      </c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69" t="s">
        <v>33</v>
      </c>
      <c r="B59" s="27" t="s">
        <v>50</v>
      </c>
      <c r="C59" s="28">
        <v>35429</v>
      </c>
      <c r="D59" s="60" t="s">
        <v>98</v>
      </c>
      <c r="E59" s="43">
        <v>7.6499999999999999E-2</v>
      </c>
      <c r="F59" s="28">
        <v>48212</v>
      </c>
      <c r="G59" s="108">
        <v>150</v>
      </c>
      <c r="H59" s="36" t="s">
        <v>157</v>
      </c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6"/>
      <c r="B60" s="27"/>
      <c r="C60" s="28"/>
      <c r="D60" s="27"/>
      <c r="E60" s="29"/>
      <c r="F60" s="44"/>
      <c r="G60" s="107">
        <f>SUM(G58:G59)</f>
        <v>275</v>
      </c>
      <c r="H60" s="36"/>
      <c r="J60" s="35"/>
      <c r="K60" s="35" t="s">
        <v>66</v>
      </c>
      <c r="L60" s="35"/>
      <c r="M60" s="35"/>
      <c r="N60" s="35"/>
      <c r="O60" s="35"/>
    </row>
    <row r="61" spans="1:15" s="6" customFormat="1" ht="15" customHeight="1" thickBot="1" x14ac:dyDescent="0.25">
      <c r="A61" s="46"/>
      <c r="B61" s="47"/>
      <c r="C61" s="48"/>
      <c r="D61" s="47"/>
      <c r="E61" s="49"/>
      <c r="F61" s="48"/>
      <c r="G61" s="99"/>
      <c r="H61" s="57"/>
      <c r="O61" s="35"/>
    </row>
    <row r="62" spans="1:15" s="6" customFormat="1" ht="15" customHeight="1" thickBot="1" x14ac:dyDescent="0.3">
      <c r="A62" s="83" t="s">
        <v>107</v>
      </c>
      <c r="B62" s="52"/>
      <c r="C62" s="53"/>
      <c r="D62" s="52"/>
      <c r="E62" s="54"/>
      <c r="F62" s="53"/>
      <c r="G62" s="109">
        <f>G55+G60</f>
        <v>21125.053</v>
      </c>
      <c r="H62" s="58"/>
      <c r="K62" s="6" t="s">
        <v>66</v>
      </c>
      <c r="O62" s="35"/>
    </row>
    <row r="63" spans="1:15" s="6" customFormat="1" ht="15" customHeight="1" x14ac:dyDescent="0.2">
      <c r="A63" s="26"/>
      <c r="B63" s="27"/>
      <c r="C63" s="28"/>
      <c r="D63" s="27"/>
      <c r="E63" s="29"/>
      <c r="F63" s="44"/>
      <c r="G63" s="100"/>
      <c r="H63" s="45"/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4" t="s">
        <v>108</v>
      </c>
      <c r="B64" s="27"/>
      <c r="C64" s="28"/>
      <c r="D64" s="27"/>
      <c r="E64" s="29"/>
      <c r="F64" s="44"/>
      <c r="G64" s="98"/>
      <c r="H64" s="45"/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9" t="s">
        <v>33</v>
      </c>
      <c r="B65" s="60" t="s">
        <v>139</v>
      </c>
      <c r="C65" s="103" t="s">
        <v>134</v>
      </c>
      <c r="D65" s="60" t="s">
        <v>111</v>
      </c>
      <c r="E65" s="43" t="s">
        <v>140</v>
      </c>
      <c r="F65" s="103" t="s">
        <v>141</v>
      </c>
      <c r="G65" s="107">
        <v>600</v>
      </c>
      <c r="H65" s="90" t="s">
        <v>158</v>
      </c>
      <c r="J65" s="35"/>
      <c r="K65" s="35"/>
      <c r="L65" s="35"/>
      <c r="M65" s="35"/>
      <c r="N65" s="35"/>
      <c r="O65" s="35"/>
    </row>
    <row r="66" spans="1:15" s="6" customFormat="1" ht="15" customHeight="1" x14ac:dyDescent="0.2">
      <c r="A66" s="89" t="s">
        <v>33</v>
      </c>
      <c r="B66" s="60" t="s">
        <v>148</v>
      </c>
      <c r="C66" s="103" t="s">
        <v>149</v>
      </c>
      <c r="D66" s="60" t="s">
        <v>111</v>
      </c>
      <c r="E66" s="43" t="s">
        <v>150</v>
      </c>
      <c r="F66" s="103" t="s">
        <v>151</v>
      </c>
      <c r="G66" s="107">
        <v>600</v>
      </c>
      <c r="H66" s="90" t="s">
        <v>159</v>
      </c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89" t="s">
        <v>33</v>
      </c>
      <c r="B67" s="60" t="s">
        <v>176</v>
      </c>
      <c r="C67" s="116" t="s">
        <v>177</v>
      </c>
      <c r="D67" s="60" t="s">
        <v>111</v>
      </c>
      <c r="E67" s="43">
        <v>5.0999999999999997E-2</v>
      </c>
      <c r="F67" s="116" t="s">
        <v>178</v>
      </c>
      <c r="G67" s="107">
        <v>850</v>
      </c>
      <c r="H67" s="90" t="s">
        <v>158</v>
      </c>
      <c r="J67" s="35"/>
      <c r="K67" s="35"/>
      <c r="L67" s="35"/>
      <c r="M67" s="35"/>
      <c r="N67" s="35"/>
      <c r="O67" s="35"/>
    </row>
    <row r="68" spans="1:15" s="6" customFormat="1" ht="15" customHeight="1" x14ac:dyDescent="0.2">
      <c r="A68" s="89" t="s">
        <v>33</v>
      </c>
      <c r="B68" s="60" t="s">
        <v>109</v>
      </c>
      <c r="C68" s="116" t="s">
        <v>110</v>
      </c>
      <c r="D68" s="60" t="s">
        <v>111</v>
      </c>
      <c r="E68" s="43" t="s">
        <v>160</v>
      </c>
      <c r="F68" s="116" t="s">
        <v>112</v>
      </c>
      <c r="G68" s="107">
        <v>1150</v>
      </c>
      <c r="H68" s="90" t="s">
        <v>158</v>
      </c>
      <c r="K68" s="35"/>
      <c r="O68" s="35"/>
    </row>
    <row r="69" spans="1:15" s="6" customFormat="1" ht="15" customHeight="1" x14ac:dyDescent="0.2">
      <c r="A69" s="89" t="s">
        <v>33</v>
      </c>
      <c r="B69" s="60" t="s">
        <v>118</v>
      </c>
      <c r="C69" s="95" t="s">
        <v>116</v>
      </c>
      <c r="D69" s="60" t="s">
        <v>111</v>
      </c>
      <c r="E69" s="43">
        <v>4.2999999999999997E-2</v>
      </c>
      <c r="F69" s="95" t="s">
        <v>119</v>
      </c>
      <c r="G69" s="107">
        <v>600</v>
      </c>
      <c r="H69" s="90" t="s">
        <v>158</v>
      </c>
      <c r="J69" s="35"/>
      <c r="K69" s="35"/>
      <c r="L69" s="35"/>
      <c r="M69" s="35"/>
      <c r="N69" s="35"/>
      <c r="O69" s="35"/>
    </row>
    <row r="70" spans="1:15" s="6" customFormat="1" ht="15" customHeight="1" x14ac:dyDescent="0.2">
      <c r="A70" s="89" t="s">
        <v>33</v>
      </c>
      <c r="B70" s="60" t="s">
        <v>142</v>
      </c>
      <c r="C70" s="103" t="s">
        <v>134</v>
      </c>
      <c r="D70" s="60" t="s">
        <v>111</v>
      </c>
      <c r="E70" s="43" t="s">
        <v>143</v>
      </c>
      <c r="F70" s="95" t="s">
        <v>138</v>
      </c>
      <c r="G70" s="117">
        <v>500</v>
      </c>
      <c r="H70" s="94" t="s">
        <v>158</v>
      </c>
      <c r="K70" s="35"/>
      <c r="O70" s="35"/>
    </row>
    <row r="71" spans="1:15" s="6" customFormat="1" ht="15" customHeight="1" x14ac:dyDescent="0.2">
      <c r="A71" s="89" t="s">
        <v>33</v>
      </c>
      <c r="B71" s="60" t="s">
        <v>152</v>
      </c>
      <c r="C71" s="95" t="s">
        <v>149</v>
      </c>
      <c r="D71" s="60" t="s">
        <v>111</v>
      </c>
      <c r="E71" s="43">
        <v>3.2000000000000001E-2</v>
      </c>
      <c r="F71" s="95" t="s">
        <v>153</v>
      </c>
      <c r="G71" s="117">
        <v>650</v>
      </c>
      <c r="H71" s="94" t="s">
        <v>158</v>
      </c>
      <c r="J71" s="35"/>
      <c r="K71" s="35"/>
      <c r="L71" s="35"/>
      <c r="M71" s="35"/>
      <c r="N71" s="35"/>
      <c r="O71" s="35"/>
    </row>
    <row r="72" spans="1:15" s="21" customFormat="1" ht="15" customHeight="1" x14ac:dyDescent="0.2">
      <c r="A72" s="89" t="s">
        <v>33</v>
      </c>
      <c r="B72" s="60" t="s">
        <v>164</v>
      </c>
      <c r="C72" s="95" t="s">
        <v>165</v>
      </c>
      <c r="D72" s="60" t="s">
        <v>111</v>
      </c>
      <c r="E72" s="43">
        <v>3.6499999999999998E-2</v>
      </c>
      <c r="F72" s="95" t="s">
        <v>166</v>
      </c>
      <c r="G72" s="108">
        <v>750</v>
      </c>
      <c r="H72" s="90" t="s">
        <v>158</v>
      </c>
      <c r="J72" s="6"/>
      <c r="K72" s="35"/>
      <c r="L72" s="6"/>
      <c r="M72" s="6"/>
      <c r="N72" s="6"/>
      <c r="O72" s="35"/>
    </row>
    <row r="73" spans="1:15" s="3" customFormat="1" ht="15" customHeight="1" x14ac:dyDescent="0.2">
      <c r="A73" s="86"/>
      <c r="B73" s="27"/>
      <c r="C73" s="28"/>
      <c r="D73" s="27"/>
      <c r="E73" s="29"/>
      <c r="F73" s="44"/>
      <c r="G73" s="107">
        <f>SUM(G65:G72)</f>
        <v>5700</v>
      </c>
      <c r="H73" s="36"/>
      <c r="J73" s="6" t="s">
        <v>66</v>
      </c>
      <c r="K73" s="35"/>
      <c r="L73" s="6"/>
      <c r="M73" s="6"/>
      <c r="N73" s="6"/>
      <c r="O73" s="35"/>
    </row>
    <row r="74" spans="1:15" s="3" customFormat="1" ht="15" customHeight="1" thickBot="1" x14ac:dyDescent="0.25">
      <c r="A74" s="46"/>
      <c r="B74" s="47"/>
      <c r="C74" s="48"/>
      <c r="D74" s="47"/>
      <c r="E74" s="49"/>
      <c r="F74" s="48"/>
      <c r="G74" s="99"/>
      <c r="H74" s="57"/>
      <c r="J74" s="6"/>
      <c r="K74" s="35"/>
      <c r="L74" s="6"/>
      <c r="M74" s="6"/>
      <c r="N74" s="6"/>
      <c r="O74" s="35"/>
    </row>
    <row r="75" spans="1:15" s="3" customFormat="1" ht="15" customHeight="1" thickBot="1" x14ac:dyDescent="0.3">
      <c r="A75" s="83" t="s">
        <v>113</v>
      </c>
      <c r="B75" s="52"/>
      <c r="C75" s="53"/>
      <c r="D75" s="52"/>
      <c r="E75" s="54"/>
      <c r="F75" s="53"/>
      <c r="G75" s="109">
        <f>SUM(G73:G74)</f>
        <v>5700</v>
      </c>
      <c r="H75" s="58"/>
      <c r="J75" s="6"/>
      <c r="K75" s="35"/>
      <c r="L75" s="6"/>
      <c r="M75" s="6"/>
      <c r="N75" s="6"/>
      <c r="O75" s="6"/>
    </row>
    <row r="76" spans="1:15" s="6" customFormat="1" ht="15" customHeight="1" x14ac:dyDescent="0.25">
      <c r="A76" s="59"/>
      <c r="B76" s="60"/>
      <c r="C76" s="61"/>
      <c r="D76" s="60"/>
      <c r="E76" s="62"/>
      <c r="F76" s="61"/>
      <c r="G76" s="101"/>
      <c r="H76" s="63"/>
      <c r="J76" s="35"/>
      <c r="K76" s="35"/>
      <c r="L76" s="35"/>
      <c r="M76" s="35"/>
      <c r="N76" s="35"/>
      <c r="O76" s="35"/>
    </row>
    <row r="77" spans="1:15" s="3" customFormat="1" ht="15" customHeight="1" x14ac:dyDescent="0.25">
      <c r="A77" s="70" t="s">
        <v>62</v>
      </c>
      <c r="B77" s="27"/>
      <c r="C77" s="28"/>
      <c r="D77" s="27"/>
      <c r="E77" s="29" t="s">
        <v>66</v>
      </c>
      <c r="F77" s="28"/>
      <c r="G77" s="102"/>
      <c r="H77" s="36"/>
      <c r="J77" s="6"/>
      <c r="K77" s="35"/>
      <c r="L77" s="6"/>
      <c r="M77" s="6"/>
      <c r="N77" s="6"/>
      <c r="O77" s="6"/>
    </row>
    <row r="78" spans="1:15" s="3" customFormat="1" ht="15" customHeight="1" x14ac:dyDescent="0.2">
      <c r="A78" s="69" t="s">
        <v>9</v>
      </c>
      <c r="B78" s="27" t="s">
        <v>53</v>
      </c>
      <c r="C78" s="28">
        <v>38384</v>
      </c>
      <c r="D78" s="60" t="s">
        <v>98</v>
      </c>
      <c r="E78" s="88">
        <v>3.8649999999999997E-2</v>
      </c>
      <c r="F78" s="28">
        <v>45689</v>
      </c>
      <c r="G78" s="107">
        <v>226.902175</v>
      </c>
      <c r="H78" s="36" t="s">
        <v>161</v>
      </c>
      <c r="J78" s="6" t="s">
        <v>66</v>
      </c>
      <c r="K78" s="35"/>
      <c r="L78" s="6"/>
      <c r="M78" s="6"/>
      <c r="N78" s="6"/>
      <c r="O78" s="6"/>
    </row>
    <row r="79" spans="1:15" s="3" customFormat="1" ht="15" customHeight="1" x14ac:dyDescent="0.2">
      <c r="A79" s="69" t="s">
        <v>9</v>
      </c>
      <c r="B79" s="27" t="s">
        <v>52</v>
      </c>
      <c r="C79" s="28">
        <v>36536</v>
      </c>
      <c r="D79" s="60" t="s">
        <v>98</v>
      </c>
      <c r="E79" s="88" t="s">
        <v>17</v>
      </c>
      <c r="F79" s="28">
        <v>45689</v>
      </c>
      <c r="G79" s="107">
        <v>150.562825</v>
      </c>
      <c r="H79" s="36" t="s">
        <v>162</v>
      </c>
      <c r="J79" s="6"/>
      <c r="K79" s="35"/>
      <c r="L79" s="6" t="s">
        <v>66</v>
      </c>
      <c r="M79" s="6"/>
      <c r="N79" s="6"/>
      <c r="O79" s="6"/>
    </row>
    <row r="80" spans="1:15" s="6" customFormat="1" ht="15" customHeight="1" x14ac:dyDescent="0.2">
      <c r="A80" s="69" t="s">
        <v>9</v>
      </c>
      <c r="B80" s="27" t="s">
        <v>25</v>
      </c>
      <c r="C80" s="28">
        <v>36861</v>
      </c>
      <c r="D80" s="60" t="s">
        <v>98</v>
      </c>
      <c r="E80" s="88">
        <v>3.0179999999999998E-2</v>
      </c>
      <c r="F80" s="28">
        <v>45992</v>
      </c>
      <c r="G80" s="107">
        <v>194.12</v>
      </c>
      <c r="H80" s="36" t="s">
        <v>161</v>
      </c>
      <c r="O80" s="35"/>
    </row>
    <row r="81" spans="1:15" s="6" customFormat="1" ht="15" customHeight="1" x14ac:dyDescent="0.2">
      <c r="A81" s="69" t="s">
        <v>9</v>
      </c>
      <c r="B81" s="27" t="s">
        <v>74</v>
      </c>
      <c r="C81" s="28">
        <v>41906</v>
      </c>
      <c r="D81" s="60" t="s">
        <v>98</v>
      </c>
      <c r="E81" s="88">
        <v>2.9389999999999999E-2</v>
      </c>
      <c r="F81" s="28" t="s">
        <v>144</v>
      </c>
      <c r="G81" s="107">
        <v>233.10339775244557</v>
      </c>
      <c r="H81" s="36" t="s">
        <v>161</v>
      </c>
      <c r="K81" s="6" t="s">
        <v>66</v>
      </c>
      <c r="O81" s="35"/>
    </row>
    <row r="82" spans="1:15" s="6" customFormat="1" ht="15" customHeight="1" x14ac:dyDescent="0.2">
      <c r="A82" s="69" t="s">
        <v>9</v>
      </c>
      <c r="B82" s="27" t="s">
        <v>85</v>
      </c>
      <c r="C82" s="28">
        <v>42460</v>
      </c>
      <c r="D82" s="60" t="s">
        <v>98</v>
      </c>
      <c r="E82" s="88" t="s">
        <v>17</v>
      </c>
      <c r="F82" s="28" t="s">
        <v>144</v>
      </c>
      <c r="G82" s="107">
        <v>23.711292713929307</v>
      </c>
      <c r="H82" s="36" t="s">
        <v>161</v>
      </c>
      <c r="J82" s="3"/>
      <c r="K82" s="3"/>
      <c r="L82" s="3"/>
      <c r="M82" s="3"/>
      <c r="N82" s="3"/>
    </row>
    <row r="83" spans="1:15" s="6" customFormat="1" ht="15" customHeight="1" x14ac:dyDescent="0.2">
      <c r="A83" s="69" t="s">
        <v>9</v>
      </c>
      <c r="B83" s="27" t="s">
        <v>54</v>
      </c>
      <c r="C83" s="28">
        <v>36980</v>
      </c>
      <c r="D83" s="60" t="s">
        <v>98</v>
      </c>
      <c r="E83" s="43">
        <v>3.3700000000000001E-2</v>
      </c>
      <c r="F83" s="28">
        <v>46143</v>
      </c>
      <c r="G83" s="107">
        <v>211.07075</v>
      </c>
      <c r="H83" s="36" t="s">
        <v>161</v>
      </c>
      <c r="J83" s="3"/>
      <c r="K83" s="3"/>
      <c r="L83" s="3"/>
      <c r="M83" s="3"/>
      <c r="N83" s="3"/>
    </row>
    <row r="84" spans="1:15" s="6" customFormat="1" ht="15" customHeight="1" x14ac:dyDescent="0.2">
      <c r="A84" s="69" t="s">
        <v>9</v>
      </c>
      <c r="B84" s="27" t="s">
        <v>55</v>
      </c>
      <c r="C84" s="28">
        <v>38838</v>
      </c>
      <c r="D84" s="60" t="s">
        <v>98</v>
      </c>
      <c r="E84" s="88" t="s">
        <v>17</v>
      </c>
      <c r="F84" s="28">
        <v>46143</v>
      </c>
      <c r="G84" s="107">
        <v>119.60175</v>
      </c>
      <c r="H84" s="36" t="s">
        <v>162</v>
      </c>
      <c r="J84" s="3"/>
      <c r="K84" s="3"/>
      <c r="L84" s="3"/>
      <c r="M84" s="3"/>
      <c r="N84" s="3"/>
    </row>
    <row r="85" spans="1:15" s="6" customFormat="1" ht="15" customHeight="1" x14ac:dyDescent="0.2">
      <c r="A85" s="69" t="s">
        <v>9</v>
      </c>
      <c r="B85" s="27" t="s">
        <v>56</v>
      </c>
      <c r="C85" s="28">
        <v>37060</v>
      </c>
      <c r="D85" s="60" t="s">
        <v>98</v>
      </c>
      <c r="E85" s="43">
        <v>3.39E-2</v>
      </c>
      <c r="F85" s="28">
        <v>46235</v>
      </c>
      <c r="G85" s="107">
        <v>231.166</v>
      </c>
      <c r="H85" s="36" t="s">
        <v>161</v>
      </c>
      <c r="J85" s="3"/>
      <c r="K85" s="3"/>
      <c r="L85" s="3"/>
      <c r="M85" s="3"/>
      <c r="N85" s="3"/>
    </row>
    <row r="86" spans="1:15" s="6" customFormat="1" ht="15" customHeight="1" x14ac:dyDescent="0.2">
      <c r="A86" s="69" t="s">
        <v>9</v>
      </c>
      <c r="B86" s="27" t="s">
        <v>67</v>
      </c>
      <c r="C86" s="28" t="s">
        <v>70</v>
      </c>
      <c r="D86" s="60" t="s">
        <v>98</v>
      </c>
      <c r="E86" s="43" t="s">
        <v>17</v>
      </c>
      <c r="F86" s="28">
        <v>46235</v>
      </c>
      <c r="G86" s="107">
        <v>102.95650000000001</v>
      </c>
      <c r="H86" s="36" t="s">
        <v>162</v>
      </c>
      <c r="J86" s="3"/>
      <c r="K86" s="3"/>
      <c r="L86" s="3"/>
      <c r="M86" s="3"/>
      <c r="N86" s="3"/>
    </row>
    <row r="87" spans="1:15" s="6" customFormat="1" ht="15" customHeight="1" x14ac:dyDescent="0.2">
      <c r="A87" s="69" t="s">
        <v>9</v>
      </c>
      <c r="B87" s="27" t="s">
        <v>51</v>
      </c>
      <c r="C87" s="28">
        <v>39022</v>
      </c>
      <c r="D87" s="60" t="s">
        <v>98</v>
      </c>
      <c r="E87" s="43">
        <v>4.99E-2</v>
      </c>
      <c r="F87" s="28">
        <v>46327</v>
      </c>
      <c r="G87" s="107">
        <v>132.54082500000001</v>
      </c>
      <c r="H87" s="36" t="s">
        <v>161</v>
      </c>
      <c r="J87" s="3"/>
      <c r="K87" s="3"/>
      <c r="L87" s="3"/>
      <c r="M87" s="3"/>
      <c r="N87" s="3"/>
    </row>
    <row r="88" spans="1:15" s="6" customFormat="1" ht="15" customHeight="1" x14ac:dyDescent="0.2">
      <c r="A88" s="69" t="s">
        <v>9</v>
      </c>
      <c r="B88" s="27" t="s">
        <v>16</v>
      </c>
      <c r="C88" s="28">
        <v>35359</v>
      </c>
      <c r="D88" s="60" t="s">
        <v>98</v>
      </c>
      <c r="E88" s="43" t="s">
        <v>17</v>
      </c>
      <c r="F88" s="28">
        <v>46327</v>
      </c>
      <c r="G88" s="107">
        <v>51.354174999999998</v>
      </c>
      <c r="H88" s="36" t="s">
        <v>162</v>
      </c>
      <c r="K88" s="35"/>
      <c r="O88" s="35"/>
    </row>
    <row r="89" spans="1:15" s="6" customFormat="1" ht="15" customHeight="1" x14ac:dyDescent="0.2">
      <c r="A89" s="69" t="s">
        <v>9</v>
      </c>
      <c r="B89" s="27" t="s">
        <v>68</v>
      </c>
      <c r="C89" s="28" t="s">
        <v>69</v>
      </c>
      <c r="D89" s="60" t="s">
        <v>98</v>
      </c>
      <c r="E89" s="43">
        <v>3.3059999999999999E-2</v>
      </c>
      <c r="F89" s="28" t="s">
        <v>163</v>
      </c>
      <c r="G89" s="107">
        <v>557.59529999999995</v>
      </c>
      <c r="H89" s="36" t="s">
        <v>161</v>
      </c>
      <c r="K89" s="35"/>
      <c r="O89" s="35"/>
    </row>
    <row r="90" spans="1:15" s="6" customFormat="1" ht="15" customHeight="1" x14ac:dyDescent="0.2">
      <c r="A90" s="69" t="s">
        <v>9</v>
      </c>
      <c r="B90" s="27" t="s">
        <v>86</v>
      </c>
      <c r="C90" s="28" t="s">
        <v>79</v>
      </c>
      <c r="D90" s="60" t="s">
        <v>98</v>
      </c>
      <c r="E90" s="88" t="s">
        <v>17</v>
      </c>
      <c r="F90" s="28" t="s">
        <v>163</v>
      </c>
      <c r="G90" s="107">
        <v>43.892200000000003</v>
      </c>
      <c r="H90" s="36" t="s">
        <v>161</v>
      </c>
      <c r="J90" s="3"/>
      <c r="K90" s="3" t="s">
        <v>66</v>
      </c>
      <c r="L90" s="3"/>
      <c r="M90" s="3"/>
      <c r="N90" s="3"/>
    </row>
    <row r="91" spans="1:15" s="6" customFormat="1" ht="15" customHeight="1" x14ac:dyDescent="0.2">
      <c r="A91" s="69" t="s">
        <v>9</v>
      </c>
      <c r="B91" s="27" t="s">
        <v>28</v>
      </c>
      <c r="C91" s="28">
        <v>37316</v>
      </c>
      <c r="D91" s="60" t="s">
        <v>98</v>
      </c>
      <c r="E91" s="88">
        <v>4.9399999999999999E-2</v>
      </c>
      <c r="F91" s="28">
        <v>46631</v>
      </c>
      <c r="G91" s="107">
        <v>292.80709050000002</v>
      </c>
      <c r="H91" s="36" t="s">
        <v>161</v>
      </c>
      <c r="J91" s="3"/>
      <c r="K91" s="3"/>
      <c r="L91" s="3"/>
      <c r="M91" s="3"/>
      <c r="N91" s="3"/>
    </row>
    <row r="92" spans="1:15" s="6" customFormat="1" ht="15" customHeight="1" x14ac:dyDescent="0.2">
      <c r="A92" s="69" t="s">
        <v>57</v>
      </c>
      <c r="B92" s="27" t="s">
        <v>58</v>
      </c>
      <c r="C92" s="28">
        <v>39326</v>
      </c>
      <c r="D92" s="60" t="s">
        <v>98</v>
      </c>
      <c r="E92" s="88" t="s">
        <v>17</v>
      </c>
      <c r="F92" s="28">
        <v>46631</v>
      </c>
      <c r="G92" s="107">
        <v>176.43039450000001</v>
      </c>
      <c r="H92" s="36" t="s">
        <v>162</v>
      </c>
      <c r="J92" s="3"/>
      <c r="K92" s="3"/>
      <c r="L92" s="3"/>
      <c r="M92" s="3"/>
      <c r="N92" s="3"/>
    </row>
    <row r="93" spans="1:15" s="6" customFormat="1" ht="15" customHeight="1" x14ac:dyDescent="0.2">
      <c r="A93" s="69" t="s">
        <v>9</v>
      </c>
      <c r="B93" s="27" t="s">
        <v>22</v>
      </c>
      <c r="C93" s="28">
        <v>37591</v>
      </c>
      <c r="D93" s="60" t="s">
        <v>98</v>
      </c>
      <c r="E93" s="88">
        <v>5.3460000000000001E-2</v>
      </c>
      <c r="F93" s="28">
        <v>46722</v>
      </c>
      <c r="G93" s="107">
        <v>67.700774999999993</v>
      </c>
      <c r="H93" s="36" t="s">
        <v>161</v>
      </c>
      <c r="J93" s="3"/>
      <c r="K93" s="3"/>
      <c r="L93" s="3"/>
      <c r="M93" s="3"/>
      <c r="N93" s="3"/>
    </row>
    <row r="94" spans="1:15" s="6" customFormat="1" ht="15" customHeight="1" x14ac:dyDescent="0.2">
      <c r="A94" s="69" t="s">
        <v>9</v>
      </c>
      <c r="B94" s="27" t="s">
        <v>19</v>
      </c>
      <c r="C94" s="28">
        <v>35782</v>
      </c>
      <c r="D94" s="60" t="s">
        <v>98</v>
      </c>
      <c r="E94" s="88" t="s">
        <v>17</v>
      </c>
      <c r="F94" s="28">
        <v>46722</v>
      </c>
      <c r="G94" s="107">
        <v>161.2938</v>
      </c>
      <c r="H94" s="36" t="s">
        <v>162</v>
      </c>
      <c r="J94" s="3"/>
      <c r="K94" s="3"/>
      <c r="L94" s="3"/>
      <c r="M94" s="3"/>
      <c r="N94" s="3"/>
    </row>
    <row r="95" spans="1:15" s="6" customFormat="1" ht="15" customHeight="1" x14ac:dyDescent="0.2">
      <c r="A95" s="69" t="s">
        <v>9</v>
      </c>
      <c r="B95" s="27" t="s">
        <v>31</v>
      </c>
      <c r="C95" s="28">
        <v>37680</v>
      </c>
      <c r="D95" s="60" t="s">
        <v>98</v>
      </c>
      <c r="E95" s="88">
        <v>5.0799999999999998E-2</v>
      </c>
      <c r="F95" s="28">
        <v>46813</v>
      </c>
      <c r="G95" s="107">
        <v>165.29798700000001</v>
      </c>
      <c r="H95" s="36" t="s">
        <v>161</v>
      </c>
      <c r="J95" s="3"/>
      <c r="K95" s="3"/>
      <c r="L95" s="3"/>
      <c r="M95" s="3"/>
      <c r="N95" s="3"/>
    </row>
    <row r="96" spans="1:15" s="6" customFormat="1" ht="15" customHeight="1" x14ac:dyDescent="0.2">
      <c r="A96" s="69" t="s">
        <v>9</v>
      </c>
      <c r="B96" s="27" t="s">
        <v>65</v>
      </c>
      <c r="C96" s="28">
        <v>39508</v>
      </c>
      <c r="D96" s="60" t="s">
        <v>98</v>
      </c>
      <c r="E96" s="88" t="s">
        <v>17</v>
      </c>
      <c r="F96" s="28">
        <v>46813</v>
      </c>
      <c r="G96" s="107">
        <v>319.10001299999999</v>
      </c>
      <c r="H96" s="36" t="s">
        <v>162</v>
      </c>
      <c r="J96" s="3"/>
      <c r="K96" s="3"/>
      <c r="L96" s="3"/>
      <c r="M96" s="3"/>
      <c r="N96" s="3"/>
    </row>
    <row r="97" spans="1:15" s="6" customFormat="1" ht="15" x14ac:dyDescent="0.2">
      <c r="A97" s="69" t="s">
        <v>9</v>
      </c>
      <c r="B97" s="27" t="s">
        <v>75</v>
      </c>
      <c r="C97" s="28">
        <v>41906</v>
      </c>
      <c r="D97" s="60" t="s">
        <v>98</v>
      </c>
      <c r="E97" s="43">
        <v>6.5379999999999994E-2</v>
      </c>
      <c r="F97" s="28">
        <v>47026</v>
      </c>
      <c r="G97" s="107">
        <v>205.54854781807785</v>
      </c>
      <c r="H97" s="36" t="s">
        <v>161</v>
      </c>
      <c r="J97" s="3"/>
      <c r="K97" s="3"/>
      <c r="L97" s="3"/>
      <c r="M97" s="3"/>
      <c r="N97" s="3"/>
    </row>
    <row r="98" spans="1:15" s="6" customFormat="1" ht="16.5" thickBot="1" x14ac:dyDescent="0.3">
      <c r="A98" s="83" t="s">
        <v>64</v>
      </c>
      <c r="B98" s="71"/>
      <c r="C98" s="92"/>
      <c r="D98" s="52"/>
      <c r="E98" s="93"/>
      <c r="F98" s="72"/>
      <c r="G98" s="110">
        <f>SUM(G78:G97)</f>
        <v>3666.7557982844528</v>
      </c>
      <c r="H98" s="73"/>
      <c r="J98" s="3"/>
      <c r="K98" s="3"/>
      <c r="L98" s="3"/>
      <c r="M98" s="3"/>
      <c r="N98" s="3"/>
    </row>
    <row r="99" spans="1:15" s="6" customFormat="1" ht="15" x14ac:dyDescent="0.2">
      <c r="A99" s="3"/>
      <c r="C99" s="41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 t="s">
        <v>66</v>
      </c>
      <c r="C100" s="3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3" customFormat="1" ht="15" x14ac:dyDescent="0.2">
      <c r="A101" s="3" t="s">
        <v>66</v>
      </c>
      <c r="B101" s="3" t="s">
        <v>66</v>
      </c>
      <c r="O101" s="6"/>
    </row>
    <row r="102" spans="1:15" s="3" customFormat="1" ht="15" x14ac:dyDescent="0.2">
      <c r="A102" s="3" t="s">
        <v>66</v>
      </c>
      <c r="E102" s="42"/>
      <c r="O102" s="6"/>
    </row>
    <row r="103" spans="1:15" s="3" customFormat="1" ht="15" customHeight="1" x14ac:dyDescent="0.2">
      <c r="A103"/>
      <c r="B103"/>
      <c r="C103"/>
      <c r="D103"/>
      <c r="E103"/>
      <c r="F103"/>
      <c r="G103"/>
      <c r="H103"/>
    </row>
    <row r="104" spans="1:15" s="3" customFormat="1" ht="15" customHeight="1" x14ac:dyDescent="0.2">
      <c r="A104"/>
      <c r="C104" s="14"/>
    </row>
    <row r="105" spans="1:15" s="3" customFormat="1" ht="15" customHeight="1" x14ac:dyDescent="0.2">
      <c r="C105" s="14"/>
    </row>
    <row r="106" spans="1:15" s="3" customFormat="1" ht="15" customHeight="1" x14ac:dyDescent="0.2"/>
    <row r="107" spans="1:15" s="3" customFormat="1" ht="15" customHeight="1" x14ac:dyDescent="0.2"/>
    <row r="108" spans="1:15" s="3" customFormat="1" ht="15" customHeight="1" x14ac:dyDescent="0.2"/>
    <row r="109" spans="1:15" s="3" customFormat="1" ht="15" customHeight="1" x14ac:dyDescent="0.2"/>
    <row r="110" spans="1:15" s="3" customFormat="1" ht="15" customHeight="1" x14ac:dyDescent="0.2">
      <c r="C110" s="14"/>
    </row>
    <row r="111" spans="1:15" s="3" customFormat="1" ht="15" customHeight="1" x14ac:dyDescent="0.2">
      <c r="C111" s="14"/>
      <c r="J111"/>
      <c r="K111"/>
      <c r="L111"/>
      <c r="M111"/>
      <c r="N111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</row>
    <row r="114" spans="1:14" s="3" customFormat="1" ht="15" customHeight="1" x14ac:dyDescent="0.2">
      <c r="C114" s="14"/>
    </row>
    <row r="115" spans="1:14" ht="15" customHeight="1" x14ac:dyDescent="0.2">
      <c r="A115" s="3"/>
      <c r="B115" s="3"/>
      <c r="C115" s="14"/>
      <c r="D115" s="3"/>
      <c r="E115" s="3"/>
      <c r="F115" s="3"/>
      <c r="G115" s="3"/>
      <c r="H115" s="3"/>
      <c r="J115" s="3"/>
      <c r="K115" s="3"/>
      <c r="L115" s="3"/>
      <c r="M115" s="3"/>
      <c r="N115" s="3"/>
    </row>
    <row r="116" spans="1:14" s="3" customFormat="1" ht="15" customHeight="1" x14ac:dyDescent="0.2">
      <c r="C116" s="14"/>
    </row>
    <row r="117" spans="1:14" s="3" customFormat="1" ht="15" customHeight="1" x14ac:dyDescent="0.2">
      <c r="C117" s="14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  <c r="J209"/>
      <c r="K209"/>
      <c r="L209"/>
      <c r="M209"/>
      <c r="N209"/>
    </row>
    <row r="210" spans="3:14" s="3" customFormat="1" ht="15" customHeight="1" x14ac:dyDescent="0.2">
      <c r="C210" s="14"/>
      <c r="J210"/>
      <c r="K210"/>
      <c r="L210"/>
      <c r="M210"/>
      <c r="N210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  <c r="O230"/>
    </row>
    <row r="231" spans="1:15" s="3" customFormat="1" ht="15" customHeight="1" x14ac:dyDescent="0.2">
      <c r="C231" s="14"/>
      <c r="J231"/>
      <c r="K231"/>
      <c r="L231"/>
      <c r="M231"/>
      <c r="N231"/>
      <c r="O231"/>
    </row>
    <row r="232" spans="1:15" s="3" customFormat="1" ht="15" customHeight="1" x14ac:dyDescent="0.2">
      <c r="C232" s="14"/>
      <c r="J232"/>
      <c r="K232"/>
      <c r="L232"/>
      <c r="M232"/>
      <c r="N232"/>
      <c r="O232"/>
    </row>
    <row r="233" spans="1:15" s="3" customFormat="1" ht="15" customHeight="1" x14ac:dyDescent="0.2">
      <c r="C233" s="14"/>
      <c r="J233"/>
      <c r="K233"/>
      <c r="L233"/>
      <c r="M233"/>
      <c r="N233"/>
      <c r="O233"/>
    </row>
    <row r="234" spans="1:15" ht="15" customHeight="1" x14ac:dyDescent="0.2">
      <c r="A234" s="3"/>
      <c r="B234" s="3"/>
      <c r="C234" s="14"/>
      <c r="D234" s="3"/>
      <c r="E234" s="3"/>
      <c r="F234" s="3"/>
      <c r="G234" s="3"/>
      <c r="H234" s="3"/>
    </row>
    <row r="235" spans="1:15" ht="15" customHeight="1" x14ac:dyDescent="0.2">
      <c r="A235" s="3"/>
      <c r="B235" s="3"/>
      <c r="C235" s="14"/>
      <c r="D235" s="3"/>
      <c r="E235" s="3"/>
      <c r="F235" s="3"/>
      <c r="G235" s="3"/>
      <c r="H235" s="3"/>
    </row>
    <row r="236" spans="1:15" ht="15" customHeight="1" x14ac:dyDescent="0.2">
      <c r="A236" s="3"/>
      <c r="B236" s="3"/>
      <c r="C236" s="14"/>
      <c r="D236" s="3"/>
      <c r="E236" s="3"/>
      <c r="F236" s="3"/>
      <c r="G236" s="3"/>
      <c r="H236" s="3"/>
    </row>
    <row r="237" spans="1:15" ht="15" customHeight="1" x14ac:dyDescent="0.2">
      <c r="A237" s="3"/>
      <c r="B237" s="3"/>
      <c r="C237" s="14"/>
      <c r="D237" s="3"/>
      <c r="E237" s="3"/>
      <c r="F237" s="3"/>
      <c r="G237" s="3"/>
      <c r="H237" s="3"/>
    </row>
    <row r="238" spans="1:15" ht="15" customHeight="1" x14ac:dyDescent="0.2">
      <c r="A238" s="3"/>
      <c r="B238" s="3"/>
      <c r="C238" s="14"/>
      <c r="D238" s="3"/>
      <c r="E238" s="3"/>
      <c r="F238" s="3"/>
      <c r="G238" s="3"/>
      <c r="H238" s="3"/>
    </row>
    <row r="239" spans="1:15" ht="15" customHeight="1" x14ac:dyDescent="0.2">
      <c r="A239" s="3"/>
      <c r="B239" s="3"/>
      <c r="C239" s="14"/>
      <c r="D239" s="3"/>
      <c r="E239" s="3"/>
      <c r="F239" s="3"/>
      <c r="G239" s="3"/>
      <c r="H239" s="3"/>
    </row>
    <row r="240" spans="1:15" ht="15" customHeight="1" x14ac:dyDescent="0.2">
      <c r="A240" s="3"/>
      <c r="B240" s="3"/>
      <c r="C240" s="14"/>
      <c r="D240" s="3"/>
      <c r="E240" s="3"/>
      <c r="F240" s="3"/>
      <c r="G240" s="3"/>
      <c r="H240" s="3"/>
    </row>
    <row r="241" spans="1:8" ht="15" customHeight="1" x14ac:dyDescent="0.2">
      <c r="A241" s="3"/>
      <c r="B241" s="3"/>
      <c r="C241" s="14"/>
      <c r="D241" s="3"/>
      <c r="E241" s="3"/>
      <c r="F241" s="3"/>
      <c r="G241" s="3"/>
      <c r="H241" s="3"/>
    </row>
    <row r="242" spans="1:8" ht="15" customHeight="1" x14ac:dyDescent="0.2"/>
    <row r="243" spans="1:8" ht="15" customHeight="1" x14ac:dyDescent="0.2"/>
    <row r="244" spans="1:8" ht="15" customHeight="1" x14ac:dyDescent="0.2"/>
    <row r="245" spans="1:8" ht="15" customHeight="1" x14ac:dyDescent="0.2"/>
    <row r="246" spans="1:8" ht="15" customHeight="1" x14ac:dyDescent="0.2"/>
    <row r="247" spans="1:8" ht="15" customHeight="1" x14ac:dyDescent="0.2"/>
    <row r="248" spans="1:8" ht="15" customHeight="1" x14ac:dyDescent="0.2"/>
    <row r="249" spans="1:8" ht="15" customHeight="1" x14ac:dyDescent="0.2"/>
    <row r="250" spans="1:8" ht="15" customHeight="1" x14ac:dyDescent="0.2"/>
    <row r="251" spans="1:8" ht="15" customHeight="1" x14ac:dyDescent="0.2"/>
    <row r="252" spans="1:8" ht="15" customHeight="1" x14ac:dyDescent="0.2"/>
    <row r="253" spans="1:8" ht="15" customHeight="1" x14ac:dyDescent="0.2"/>
    <row r="254" spans="1:8" ht="15" customHeight="1" x14ac:dyDescent="0.2"/>
    <row r="255" spans="1:8" ht="15" customHeight="1" x14ac:dyDescent="0.2"/>
    <row r="256" spans="1:8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35" orientation="landscape" r:id="rId1"/>
  <headerFooter alignWithMargins="0">
    <oddFooter>&amp;RListe des obligations - BCE et Bell Canada (non-consolidé) - au 31 décembre 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3460f31-075a-4d59-8286-436c02ca4e5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Obligations pub - 31 déc. 2023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richard.bengian</dc:creator>
  <cp:lastModifiedBy>Roy, Lyne</cp:lastModifiedBy>
  <cp:lastPrinted>2021-04-09T12:17:08Z</cp:lastPrinted>
  <dcterms:created xsi:type="dcterms:W3CDTF">2005-08-08T18:25:40Z</dcterms:created>
  <dcterms:modified xsi:type="dcterms:W3CDTF">2024-01-16T21:02:06Z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